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QM\"/>
    </mc:Choice>
  </mc:AlternateContent>
  <bookViews>
    <workbookView xWindow="0" yWindow="0" windowWidth="23040" windowHeight="9192"/>
  </bookViews>
  <sheets>
    <sheet name="Informações" sheetId="1" r:id="rId1"/>
    <sheet name="P1" sheetId="2" r:id="rId2"/>
    <sheet name="P2" sheetId="3" r:id="rId3"/>
    <sheet name="P3" sheetId="4" r:id="rId4"/>
    <sheet name="P4" sheetId="5" r:id="rId5"/>
    <sheet name="P5" sheetId="6" r:id="rId6"/>
    <sheet name="P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" i="7" l="1"/>
  <c r="AD3" i="7"/>
  <c r="Y3" i="7"/>
  <c r="X3" i="7"/>
  <c r="S3" i="7"/>
  <c r="R3" i="7"/>
  <c r="M3" i="7"/>
  <c r="L3" i="7"/>
  <c r="G3" i="7"/>
  <c r="F3" i="7"/>
  <c r="AE3" i="6" l="1"/>
  <c r="AD3" i="6"/>
  <c r="Y3" i="6"/>
  <c r="X3" i="6"/>
  <c r="S3" i="6"/>
  <c r="R3" i="6"/>
  <c r="M3" i="6"/>
  <c r="L3" i="6"/>
  <c r="G3" i="6"/>
  <c r="F3" i="6"/>
  <c r="F2" i="5" l="1"/>
  <c r="AE2" i="5"/>
  <c r="AD2" i="5"/>
  <c r="Y2" i="5"/>
  <c r="X2" i="5"/>
  <c r="S2" i="5"/>
  <c r="R2" i="5"/>
  <c r="M2" i="5"/>
  <c r="L2" i="5"/>
  <c r="G2" i="5"/>
  <c r="AE2" i="4" l="1"/>
  <c r="AD2" i="4"/>
  <c r="Y2" i="4"/>
  <c r="X2" i="4"/>
  <c r="S2" i="4"/>
  <c r="R2" i="4"/>
  <c r="M2" i="4"/>
  <c r="L2" i="4"/>
  <c r="G2" i="4"/>
  <c r="F2" i="4"/>
  <c r="AE2" i="3" l="1"/>
  <c r="AD2" i="3"/>
  <c r="Y2" i="3"/>
  <c r="X2" i="3"/>
  <c r="S2" i="3"/>
  <c r="R2" i="3"/>
  <c r="M2" i="3"/>
  <c r="L2" i="3"/>
  <c r="G2" i="3"/>
  <c r="F2" i="3"/>
  <c r="AE2" i="2" l="1"/>
  <c r="Y2" i="2" l="1"/>
  <c r="S2" i="2"/>
  <c r="M2" i="2"/>
  <c r="F2" i="2" l="1"/>
  <c r="G2" i="2"/>
  <c r="AD2" i="2" l="1"/>
  <c r="X2" i="2"/>
  <c r="R2" i="2"/>
  <c r="L2" i="2"/>
</calcChain>
</file>

<file path=xl/sharedStrings.xml><?xml version="1.0" encoding="utf-8"?>
<sst xmlns="http://schemas.openxmlformats.org/spreadsheetml/2006/main" count="118" uniqueCount="25">
  <si>
    <t>SQM Norte</t>
  </si>
  <si>
    <t>SQM Sul</t>
  </si>
  <si>
    <t>SQM Oeste</t>
  </si>
  <si>
    <t>Zênite</t>
  </si>
  <si>
    <t>Média</t>
  </si>
  <si>
    <t>Erro</t>
  </si>
  <si>
    <r>
      <t xml:space="preserve">
</t>
    </r>
    <r>
      <rPr>
        <b/>
        <i/>
        <sz val="11"/>
        <color rgb="FFFF0000"/>
        <rFont val="Calibri"/>
        <family val="2"/>
        <scheme val="minor"/>
      </rPr>
      <t>Importante</t>
    </r>
    <r>
      <rPr>
        <sz val="11"/>
        <color theme="1"/>
        <rFont val="Calibri"/>
        <family val="2"/>
        <scheme val="minor"/>
      </rPr>
      <t xml:space="preserve">
As medições foram todas realizadas utilizando Unihedron SQM-L
A unidade de medida está em mag/arcsec²
As medidas nas direções Norte, Sul, Leste e Oeste foram feitas à 45 graus de elevação
Para comparar sites, utilize sempre as medições do Zênite
As medições em direções diferentes visam o entendimento da evolução da poluição luminosa local de cada site
A primeira medição do Unihedron é sempre descatada
São feitas sempre 4 medições, rotacionando verticalmente o Unihedron a cada 90 graus até completar uma volta completa
As medições são feitas sempre na ausência de Lua, nuvens e sempre por volta da meia noite</t>
    </r>
  </si>
  <si>
    <t>Cerrado Sky Survey</t>
  </si>
  <si>
    <t>DATA</t>
  </si>
  <si>
    <t>O objetivo desse trabalho é trazer informação sobre os melhores sites para a prática da astronomia amadora e 
trazer dados sobre a evolução da poluição luminosa no céu do cerrado. O aumento da poluição luminosa deve ter seu combate conscientizado pois afeta a vida e todo o ecosistema  da região. As melhores práticas sobre a iluminação artificial nas cidades deve ser compartilhada, políticas públicas e investimentos precisam ser realizados para reduzir o impacto do avanço da poluição luminosa principalmente em regiões próximas a reservas ambientais.</t>
  </si>
  <si>
    <t>Valores de referência</t>
  </si>
  <si>
    <t>22/04/2023-22:45:00</t>
  </si>
  <si>
    <t>SQM Leste</t>
  </si>
  <si>
    <t>Informações do site
Latitude:-13.793725
Longitude:-47.39836
Bortle:3/4
Evolução da PL:
Taxa de evolução:
Dark Sky Park tier designation: Silver</t>
  </si>
  <si>
    <t>Temperatura C</t>
  </si>
  <si>
    <t>19/05/2023-22:30:00</t>
  </si>
  <si>
    <t>Informações do site
Latitude:-15.8113
Longitude:-48.8861
Bortle:4
Evolução da PL:
Taxa de evolução:
Dark Sky Park tier designation: Silver</t>
  </si>
  <si>
    <t>28/05/2023-00:41:00</t>
  </si>
  <si>
    <t>Informações do site
Latitude:-16.1683
Longitude:-48.3861
Bortle:4.5
Evolução da PL:
Taxa de evolução:
Dark Sky Park tier designation: Bronze</t>
  </si>
  <si>
    <t>15/07/2023-03:00:00</t>
  </si>
  <si>
    <t>Informações do site
Latitude:-14.174
Longitude:-47.641
Bortle:2
Evolução da PL:
Taxa de evolução:
Dark Sky Park tier designation: Silver</t>
  </si>
  <si>
    <t>09/06/2024-01:30:00</t>
  </si>
  <si>
    <t>Informações do site
Latitude:--15.844
Longitude:--48.772
Bortle:4.5
Evolução da PL:
Taxa de evolução:
Dark Sky Park tier designation: Bronze</t>
  </si>
  <si>
    <t>08/07/2024-03:00:00</t>
  </si>
  <si>
    <t>Informações do site
Latitude:-14.2246902
Longitude:-47.8796579
Bortle:2
Evolução da PL:
Taxa de evolução:
Dark Sky Park tier designation: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</si>
</sst>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36"/>
      <color theme="1"/>
      <name val="Algerian"/>
      <family val="5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'P1'!$A$2:$A$9</c:f>
              <c:strCache>
                <c:ptCount val="8"/>
                <c:pt idx="0">
                  <c:v>22/04/2023-22:45:00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'P1'!$F$2:$F$9</c:f>
              <c:numCache>
                <c:formatCode>General</c:formatCode>
                <c:ptCount val="8"/>
                <c:pt idx="0">
                  <c:v>20.975000000000001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C-4144-8E4A-6FBCA6EA94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'P1'!$A$2:$A$9</c15:sqref>
                        </c15:formulaRef>
                      </c:ext>
                    </c:extLst>
                    <c:strCache>
                      <c:ptCount val="8"/>
                      <c:pt idx="0">
                        <c:v>22/04/2023-22:45:00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0AC-4144-8E4A-6FBCA6EA94C3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'P2'!$A$2:$A$9</c:f>
              <c:strCache>
                <c:ptCount val="8"/>
                <c:pt idx="0">
                  <c:v>19/05/2023-22:30:00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'P2'!$A$2</c:f>
              <c:numCache>
                <c:formatCode>m/d/yyyy</c:formatCode>
                <c:ptCount val="1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D5-4EC4-B5C0-890C2B0BE1B1}"/>
            </c:ext>
          </c:extLst>
        </c:ser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'P2'!$A$2:$A$9</c:f>
              <c:strCache>
                <c:ptCount val="8"/>
                <c:pt idx="0">
                  <c:v>19/05/2023-22:30:00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'P2'!$AD$2:$AD$9</c:f>
              <c:numCache>
                <c:formatCode>General</c:formatCode>
                <c:ptCount val="8"/>
                <c:pt idx="0">
                  <c:v>21.217500000000001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D5-4EC4-B5C0-890C2B0BE1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/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'P3'!$A$2:$A$9</c:f>
              <c:strCache>
                <c:ptCount val="8"/>
                <c:pt idx="0">
                  <c:v>28/05/2023-00:41:00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'P3'!$F$2:$F$9</c:f>
              <c:numCache>
                <c:formatCode>General</c:formatCode>
                <c:ptCount val="8"/>
                <c:pt idx="0">
                  <c:v>20.53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8F-4216-A807-E5F1B82404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'P3'!$A$2:$A$9</c15:sqref>
                        </c15:formulaRef>
                      </c:ext>
                    </c:extLst>
                    <c:strCache>
                      <c:ptCount val="8"/>
                      <c:pt idx="0">
                        <c:v>28/05/2023-00:41:00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E8F-4216-A807-E5F1B8240447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'P3'!$A$2:$A$9</c:f>
              <c:strCache>
                <c:ptCount val="8"/>
                <c:pt idx="0">
                  <c:v>28/05/2023-00:41:00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'P3'!$L$2:$L$9</c:f>
              <c:numCache>
                <c:formatCode>General</c:formatCode>
                <c:ptCount val="8"/>
                <c:pt idx="0">
                  <c:v>20.495000000000001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2-4084-8961-F9704B933A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'P3'!$A$2:$A$9</c15:sqref>
                        </c15:formulaRef>
                      </c:ext>
                    </c:extLst>
                    <c:strCache>
                      <c:ptCount val="8"/>
                      <c:pt idx="0">
                        <c:v>28/05/2023-00:41:00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D32-4084-8961-F9704B933AFA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'P3'!$A$2:$A$9</c:f>
              <c:strCache>
                <c:ptCount val="8"/>
                <c:pt idx="0">
                  <c:v>28/05/2023-00:41:00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'P3'!$R$2:$R$9</c:f>
              <c:numCache>
                <c:formatCode>General</c:formatCode>
                <c:ptCount val="8"/>
                <c:pt idx="0">
                  <c:v>20.592500000000001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2-4CFA-8B5A-885849418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'P3'!$A$2:$A$9</c15:sqref>
                        </c15:formulaRef>
                      </c:ext>
                    </c:extLst>
                    <c:strCache>
                      <c:ptCount val="8"/>
                      <c:pt idx="0">
                        <c:v>28/05/2023-00:41:00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0B2-4CFA-8B5A-88584941870A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'P3'!$A$2:$A$9</c:f>
              <c:strCache>
                <c:ptCount val="8"/>
                <c:pt idx="0">
                  <c:v>28/05/2023-00:41:00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'P3'!$X$2:$X$9</c:f>
              <c:numCache>
                <c:formatCode>General</c:formatCode>
                <c:ptCount val="8"/>
                <c:pt idx="0">
                  <c:v>20.499999999999996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1-4BA6-BA01-0F4ACD5988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'P3'!$A$2:$A$9</c15:sqref>
                        </c15:formulaRef>
                      </c:ext>
                    </c:extLst>
                    <c:strCache>
                      <c:ptCount val="8"/>
                      <c:pt idx="0">
                        <c:v>28/05/2023-00:41:00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5B1-4BA6-BA01-0F4ACD5988CA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'P3'!$A$2:$A$9</c:f>
              <c:strCache>
                <c:ptCount val="8"/>
                <c:pt idx="0">
                  <c:v>28/05/2023-00:41:00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'P2'!$A$2</c:f>
              <c:numCache>
                <c:formatCode>m/d/yyyy</c:formatCode>
                <c:ptCount val="1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51B-4A57-BE87-C17EB06A218B}"/>
            </c:ext>
          </c:extLst>
        </c:ser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'P3'!$A$2:$A$9</c:f>
              <c:strCache>
                <c:ptCount val="8"/>
                <c:pt idx="0">
                  <c:v>28/05/2023-00:41:00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'P3'!$AD$2:$AD$9</c:f>
              <c:numCache>
                <c:formatCode>General</c:formatCode>
                <c:ptCount val="8"/>
                <c:pt idx="0">
                  <c:v>20.745000000000001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B-4A57-BE87-C17EB06A2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/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'P4'!$F$2:$F$9</c:f>
              <c:numCache>
                <c:formatCode>General</c:formatCode>
                <c:ptCount val="8"/>
                <c:pt idx="0">
                  <c:v>21.57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E1-4B8D-8921-C5D34FBB55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6E1-4B8D-8921-C5D34FBB5569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'P4'!$L$2:$L$9</c:f>
              <c:numCache>
                <c:formatCode>General</c:formatCode>
                <c:ptCount val="8"/>
                <c:pt idx="0">
                  <c:v>21.63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6-48CF-BA5B-4101FF3FE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706-48CF-BA5B-4101FF3FE85E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'P4'!$R$2:$R$9</c:f>
              <c:numCache>
                <c:formatCode>General</c:formatCode>
                <c:ptCount val="8"/>
                <c:pt idx="0">
                  <c:v>21.27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96-43B4-B40E-8DBDB16480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996-43B4-B40E-8DBDB1648096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'P4'!$X$2:$X$9</c:f>
              <c:numCache>
                <c:formatCode>General</c:formatCode>
                <c:ptCount val="8"/>
                <c:pt idx="0">
                  <c:v>21.607500000000002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A-4249-A70A-9BE2104DFD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43A-4249-A70A-9BE2104DFD71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'P1'!$A$2:$A$9</c:f>
              <c:strCache>
                <c:ptCount val="8"/>
                <c:pt idx="0">
                  <c:v>22/04/2023-22:45:00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'P1'!$L$2:$L$9</c:f>
              <c:numCache>
                <c:formatCode>General</c:formatCode>
                <c:ptCount val="8"/>
                <c:pt idx="0">
                  <c:v>20.984999999999999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DB-4B53-A1FD-2FDBF84EED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'P1'!$A$2:$A$9</c15:sqref>
                        </c15:formulaRef>
                      </c:ext>
                    </c:extLst>
                    <c:strCache>
                      <c:ptCount val="8"/>
                      <c:pt idx="0">
                        <c:v>22/04/2023-22:45:00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6DB-4B53-A1FD-2FDBF84EED0C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'P2'!$A$2</c:f>
              <c:numCache>
                <c:formatCode>m/d/yyyy</c:formatCode>
                <c:ptCount val="1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3FA2-4816-8122-8450FBA7D3C9}"/>
            </c:ext>
          </c:extLst>
        </c:ser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'P4'!$AD$2:$AD$9</c:f>
              <c:numCache>
                <c:formatCode>General</c:formatCode>
                <c:ptCount val="8"/>
                <c:pt idx="0">
                  <c:v>21.6175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2-4816-8122-8450FBA7D3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/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'P4'!$F$2:$F$9</c:f>
              <c:numCache>
                <c:formatCode>General</c:formatCode>
                <c:ptCount val="8"/>
                <c:pt idx="0">
                  <c:v>21.57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D-4867-B286-36429F6FA5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59D-4867-B286-36429F6FA502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'P4'!$L$2:$L$9</c:f>
              <c:numCache>
                <c:formatCode>General</c:formatCode>
                <c:ptCount val="8"/>
                <c:pt idx="0">
                  <c:v>21.63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5-4242-862E-A8297AB700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B35-4242-862E-A8297AB700B3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'P4'!$R$2:$R$9</c:f>
              <c:numCache>
                <c:formatCode>General</c:formatCode>
                <c:ptCount val="8"/>
                <c:pt idx="0">
                  <c:v>21.27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B-4206-95DC-210DD464F3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0EB-4206-95DC-210DD464F315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'P4'!$X$2:$X$9</c:f>
              <c:numCache>
                <c:formatCode>General</c:formatCode>
                <c:ptCount val="8"/>
                <c:pt idx="0">
                  <c:v>21.607500000000002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5-4BB7-9643-8996326AC1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C95-4BB7-9643-8996326AC1BA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'P2'!$A$2</c:f>
              <c:numCache>
                <c:formatCode>m/d/yyyy</c:formatCode>
                <c:ptCount val="1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B57-4B69-9AF9-0A759BC81767}"/>
            </c:ext>
          </c:extLst>
        </c:ser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'P4'!$AD$2:$AD$9</c:f>
              <c:numCache>
                <c:formatCode>General</c:formatCode>
                <c:ptCount val="8"/>
                <c:pt idx="0">
                  <c:v>21.6175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7-4B69-9AF9-0A759BC817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/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'P4'!$F$2:$F$9</c:f>
              <c:numCache>
                <c:formatCode>General</c:formatCode>
                <c:ptCount val="8"/>
                <c:pt idx="0">
                  <c:v>21.57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6-4222-B6EA-6088EEA396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B6-4222-B6EA-6088EEA39668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'P4'!$L$2:$L$9</c:f>
              <c:numCache>
                <c:formatCode>General</c:formatCode>
                <c:ptCount val="8"/>
                <c:pt idx="0">
                  <c:v>21.63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8-47D9-85E5-BA033D53DD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608-47D9-85E5-BA033D53DD23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'P4'!$R$2:$R$9</c:f>
              <c:numCache>
                <c:formatCode>General</c:formatCode>
                <c:ptCount val="8"/>
                <c:pt idx="0">
                  <c:v>21.27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1-477E-9842-437B89032B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0E1-477E-9842-437B89032BC5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'P4'!$X$2:$X$9</c:f>
              <c:numCache>
                <c:formatCode>General</c:formatCode>
                <c:ptCount val="8"/>
                <c:pt idx="0">
                  <c:v>21.607500000000002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4-43D2-9B70-00AC71020B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334-43D2-9B70-00AC71020B15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'P1'!$A$2:$A$9</c:f>
              <c:strCache>
                <c:ptCount val="8"/>
                <c:pt idx="0">
                  <c:v>22/04/2023-22:45:00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'P1'!$R$2:$R$9</c:f>
              <c:numCache>
                <c:formatCode>General</c:formatCode>
                <c:ptCount val="8"/>
                <c:pt idx="0">
                  <c:v>20.8675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0-4FA0-A353-C4E657A7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'P1'!$A$2:$A$9</c15:sqref>
                        </c15:formulaRef>
                      </c:ext>
                    </c:extLst>
                    <c:strCache>
                      <c:ptCount val="8"/>
                      <c:pt idx="0">
                        <c:v>22/04/2023-22:45:00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2A0-4FA0-A353-C4E657A7A6EE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'P2'!$A$2</c:f>
              <c:numCache>
                <c:formatCode>m/d/yyyy</c:formatCode>
                <c:ptCount val="1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97D-41F5-BAAE-5F8E11939F6D}"/>
            </c:ext>
          </c:extLst>
        </c:ser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'P4'!$AD$2:$AD$9</c:f>
              <c:numCache>
                <c:formatCode>General</c:formatCode>
                <c:ptCount val="8"/>
                <c:pt idx="0">
                  <c:v>21.6175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D-41F5-BAAE-5F8E11939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/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'P5'!$F$2:$F$9</c:f>
              <c:numCache>
                <c:formatCode>General</c:formatCode>
                <c:ptCount val="8"/>
                <c:pt idx="1">
                  <c:v>20.695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9-45A0-B2B3-C869616E0D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'P5'!$A$2:$A$9</c15:sqref>
                        </c15:formulaRef>
                      </c:ext>
                    </c:extLst>
                    <c:strCache>
                      <c:ptCount val="8"/>
                      <c:pt idx="0">
                        <c:v>2023</c:v>
                      </c:pt>
                      <c:pt idx="1">
                        <c:v>09/06/2024-01:30:00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069-45A0-B2B3-C869616E0D86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'P5'!$L$2:$L$9</c:f>
              <c:numCache>
                <c:formatCode>General</c:formatCode>
                <c:ptCount val="8"/>
                <c:pt idx="1">
                  <c:v>20.657499999999999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74-4C68-9E28-AF631AEF8C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'P5'!$A$2:$A$9</c15:sqref>
                        </c15:formulaRef>
                      </c:ext>
                    </c:extLst>
                    <c:strCache>
                      <c:ptCount val="8"/>
                      <c:pt idx="0">
                        <c:v>2023</c:v>
                      </c:pt>
                      <c:pt idx="1">
                        <c:v>09/06/2024-01:30:00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D74-4C68-9E28-AF631AEF8C70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'P5'!$R$2:$R$9</c:f>
              <c:numCache>
                <c:formatCode>General</c:formatCode>
                <c:ptCount val="8"/>
                <c:pt idx="1">
                  <c:v>20.71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9-40C8-A7A4-228952E1A9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'P5'!$A$2:$A$9</c15:sqref>
                        </c15:formulaRef>
                      </c:ext>
                    </c:extLst>
                    <c:strCache>
                      <c:ptCount val="8"/>
                      <c:pt idx="0">
                        <c:v>2023</c:v>
                      </c:pt>
                      <c:pt idx="1">
                        <c:v>09/06/2024-01:30:00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E39-40C8-A7A4-228952E1A978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'P5'!$X$2:$X$9</c:f>
              <c:numCache>
                <c:formatCode>General</c:formatCode>
                <c:ptCount val="8"/>
                <c:pt idx="1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2-4F5B-95C7-B4B9DB773E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'P5'!$A$2:$A$9</c15:sqref>
                        </c15:formulaRef>
                      </c:ext>
                    </c:extLst>
                    <c:strCache>
                      <c:ptCount val="8"/>
                      <c:pt idx="0">
                        <c:v>2023</c:v>
                      </c:pt>
                      <c:pt idx="1">
                        <c:v>09/06/2024-01:30:00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622-4F5B-95C7-B4B9DB773EA9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'P2'!$A$2</c:f>
              <c:numCache>
                <c:formatCode>m/d/yyyy</c:formatCode>
                <c:ptCount val="1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E60-44F3-B15A-871AC2D4E174}"/>
            </c:ext>
          </c:extLst>
        </c:ser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'P5'!$AD$2:$AD$9</c:f>
              <c:numCache>
                <c:formatCode>General</c:formatCode>
                <c:ptCount val="8"/>
                <c:pt idx="1">
                  <c:v>20.805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0-44F3-B15A-871AC2D4E1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/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'P4'!$F$2:$F$9</c:f>
              <c:numCache>
                <c:formatCode>General</c:formatCode>
                <c:ptCount val="8"/>
                <c:pt idx="0">
                  <c:v>21.57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1-4F4F-A5B8-B67E165387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BA1-4F4F-A5B8-B67E1653870D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'P4'!$L$2:$L$9</c:f>
              <c:numCache>
                <c:formatCode>General</c:formatCode>
                <c:ptCount val="8"/>
                <c:pt idx="0">
                  <c:v>21.63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91-40B8-A984-D088EF99B9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691-40B8-A984-D088EF99B925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'P4'!$R$2:$R$9</c:f>
              <c:numCache>
                <c:formatCode>General</c:formatCode>
                <c:ptCount val="8"/>
                <c:pt idx="0">
                  <c:v>21.27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F-4471-BEF2-1D94AFBCB0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61F-4471-BEF2-1D94AFBCB022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'P4'!$X$2:$X$9</c:f>
              <c:numCache>
                <c:formatCode>General</c:formatCode>
                <c:ptCount val="8"/>
                <c:pt idx="0">
                  <c:v>21.607500000000002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5-4A9D-9F98-4D46CF734D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'P4'!$A$2:$A$9</c15:sqref>
                        </c15:formulaRef>
                      </c:ext>
                    </c:extLst>
                    <c:strCache>
                      <c:ptCount val="8"/>
                      <c:pt idx="0">
                        <c:v>15/07/2023-03:00:00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655-4A9D-9F98-4D46CF734DA8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'P1'!$A$2:$A$9</c:f>
              <c:strCache>
                <c:ptCount val="8"/>
                <c:pt idx="0">
                  <c:v>22/04/2023-22:45:00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'P1'!$X$2:$X$9</c:f>
              <c:numCache>
                <c:formatCode>General</c:formatCode>
                <c:ptCount val="8"/>
                <c:pt idx="0">
                  <c:v>21.182499999999997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D-4449-B24E-F534024A8E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'P1'!$A$2:$A$9</c15:sqref>
                        </c15:formulaRef>
                      </c:ext>
                    </c:extLst>
                    <c:strCache>
                      <c:ptCount val="8"/>
                      <c:pt idx="0">
                        <c:v>22/04/2023-22:45:00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DFD-4449-B24E-F534024A8EFC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'P2'!$A$2</c:f>
              <c:numCache>
                <c:formatCode>m/d/yyyy</c:formatCode>
                <c:ptCount val="1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3C38-4435-B1AF-13C116EAABF5}"/>
            </c:ext>
          </c:extLst>
        </c:ser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'P4'!$A$2:$A$9</c:f>
              <c:strCache>
                <c:ptCount val="8"/>
                <c:pt idx="0">
                  <c:v>15/07/2023-03:00:00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'P4'!$AD$2:$AD$9</c:f>
              <c:numCache>
                <c:formatCode>General</c:formatCode>
                <c:ptCount val="8"/>
                <c:pt idx="0">
                  <c:v>21.6175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8-4435-B1AF-13C116EAAB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/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'P6'!$A$2:$A$9</c:f>
              <c:strCache>
                <c:ptCount val="8"/>
                <c:pt idx="0">
                  <c:v>2023</c:v>
                </c:pt>
                <c:pt idx="1">
                  <c:v>08/07/2024-03:00:00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'P6'!$F$2:$F$9</c:f>
              <c:numCache>
                <c:formatCode>General</c:formatCode>
                <c:ptCount val="8"/>
                <c:pt idx="1">
                  <c:v>21.695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43-4096-A0FF-CF5CBDE999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'P6'!$A$2:$A$9</c15:sqref>
                        </c15:formulaRef>
                      </c:ext>
                    </c:extLst>
                    <c:strCache>
                      <c:ptCount val="8"/>
                      <c:pt idx="0">
                        <c:v>2023</c:v>
                      </c:pt>
                      <c:pt idx="1">
                        <c:v>08/07/2024-03:00:00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043-4096-A0FF-CF5CBDE99984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'P6'!$A$2:$A$9</c:f>
              <c:strCache>
                <c:ptCount val="8"/>
                <c:pt idx="0">
                  <c:v>2023</c:v>
                </c:pt>
                <c:pt idx="1">
                  <c:v>08/07/2024-03:00:00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'P6'!$L$2:$L$9</c:f>
              <c:numCache>
                <c:formatCode>General</c:formatCode>
                <c:ptCount val="8"/>
                <c:pt idx="1">
                  <c:v>21.657499999999999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84-46A9-B2BE-2E1CAD5695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'P6'!$A$2:$A$9</c15:sqref>
                        </c15:formulaRef>
                      </c:ext>
                    </c:extLst>
                    <c:strCache>
                      <c:ptCount val="8"/>
                      <c:pt idx="0">
                        <c:v>2023</c:v>
                      </c:pt>
                      <c:pt idx="1">
                        <c:v>08/07/2024-03:00:00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584-46A9-B2BE-2E1CAD569563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'P6'!$R$2:$R$9</c:f>
              <c:numCache>
                <c:formatCode>General</c:formatCode>
                <c:ptCount val="8"/>
                <c:pt idx="1">
                  <c:v>21.71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5-4672-B788-ED48ADAF34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'P5'!$A$2:$A$9</c15:sqref>
                        </c15:formulaRef>
                      </c:ext>
                    </c:extLst>
                    <c:strCache>
                      <c:ptCount val="8"/>
                      <c:pt idx="0">
                        <c:v>2023</c:v>
                      </c:pt>
                      <c:pt idx="1">
                        <c:v>09/06/2024-01:30:00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E05-4672-B788-ED48ADAF3412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'P6'!$A$2:$A$9</c:f>
              <c:strCache>
                <c:ptCount val="8"/>
                <c:pt idx="0">
                  <c:v>2023</c:v>
                </c:pt>
                <c:pt idx="1">
                  <c:v>08/07/2024-03:00:00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'P6'!$X$2:$X$9</c:f>
              <c:numCache>
                <c:formatCode>General</c:formatCode>
                <c:ptCount val="8"/>
                <c:pt idx="1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44-4780-A3CD-6D7A663AA1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'P6'!$A$2:$A$9</c15:sqref>
                        </c15:formulaRef>
                      </c:ext>
                    </c:extLst>
                    <c:strCache>
                      <c:ptCount val="8"/>
                      <c:pt idx="0">
                        <c:v>2023</c:v>
                      </c:pt>
                      <c:pt idx="1">
                        <c:v>08/07/2024-03:00:00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44-4780-A3CD-6D7A663AA17D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'P2'!$A$2</c:f>
              <c:numCache>
                <c:formatCode>m/d/yyyy</c:formatCode>
                <c:ptCount val="1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1C5-4E83-BACC-3D6D612F6A94}"/>
            </c:ext>
          </c:extLst>
        </c:ser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'P5'!$A$2:$A$9</c:f>
              <c:strCache>
                <c:ptCount val="8"/>
                <c:pt idx="0">
                  <c:v>2023</c:v>
                </c:pt>
                <c:pt idx="1">
                  <c:v>09/06/2024-01:30:00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'P6'!$AD$2:$AD$9</c:f>
              <c:numCache>
                <c:formatCode>General</c:formatCode>
                <c:ptCount val="8"/>
                <c:pt idx="1">
                  <c:v>21.805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5-4E83-BACC-3D6D612F6A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/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Zênite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Zênite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'P1'!$A$2:$A$9</c:f>
              <c:strCache>
                <c:ptCount val="8"/>
                <c:pt idx="0">
                  <c:v>22/04/2023-22:45:00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'P1'!$AD$2:$AD$9</c:f>
              <c:numCache>
                <c:formatCode>General</c:formatCode>
                <c:ptCount val="8"/>
                <c:pt idx="0">
                  <c:v>21.302499999999998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6F-4E94-A0D4-86B2BB9E6D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'P1'!$A$2:$A$9</c15:sqref>
                        </c15:formulaRef>
                      </c:ext>
                    </c:extLst>
                    <c:strCache>
                      <c:ptCount val="8"/>
                      <c:pt idx="0">
                        <c:v>22/04/2023-22:45:00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86F-4E94-A0D4-86B2BB9E6D53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70C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Norte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'P2'!$A$2:$A$9</c:f>
              <c:strCache>
                <c:ptCount val="8"/>
                <c:pt idx="0">
                  <c:v>19/05/2023-22:30:00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'P2'!$F$2:$F$9</c:f>
              <c:numCache>
                <c:formatCode>General</c:formatCode>
                <c:ptCount val="8"/>
                <c:pt idx="0">
                  <c:v>21.255000000000003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D-4BAE-BAFE-D28327B7F0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'P2'!$A$2:$A$9</c15:sqref>
                        </c15:formulaRef>
                      </c:ext>
                    </c:extLst>
                    <c:strCache>
                      <c:ptCount val="8"/>
                      <c:pt idx="0">
                        <c:v>19/05/2023-22:30:00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D0D-4BAE-BAFE-D28327B7F0EE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Sul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Sul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'P2'!$A$2:$A$9</c:f>
              <c:strCache>
                <c:ptCount val="8"/>
                <c:pt idx="0">
                  <c:v>19/05/2023-22:30:00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'P2'!$L$2:$L$9</c:f>
              <c:numCache>
                <c:formatCode>General</c:formatCode>
                <c:ptCount val="8"/>
                <c:pt idx="0">
                  <c:v>20.75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4-4B0D-9EE6-EED0C95267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'P2'!$A$2:$A$9</c15:sqref>
                        </c15:formulaRef>
                      </c:ext>
                    </c:extLst>
                    <c:strCache>
                      <c:ptCount val="8"/>
                      <c:pt idx="0">
                        <c:v>19/05/2023-22:30:00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0B4-4B0D-9EE6-EED0C9526738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'P2'!$A$2:$A$9</c:f>
              <c:strCache>
                <c:ptCount val="8"/>
                <c:pt idx="0">
                  <c:v>19/05/2023-22:30:00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'P2'!$R$2:$R$9</c:f>
              <c:numCache>
                <c:formatCode>General</c:formatCode>
                <c:ptCount val="8"/>
                <c:pt idx="0">
                  <c:v>20.9725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5-426C-A730-33B11CDE86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'P2'!$A$2:$A$9</c15:sqref>
                        </c15:formulaRef>
                      </c:ext>
                    </c:extLst>
                    <c:strCache>
                      <c:ptCount val="8"/>
                      <c:pt idx="0">
                        <c:v>19/05/2023-22:30:00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485-426C-A730-33B11CDE86AD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SQM Leste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Leste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'P2'!$A$2:$A$9</c:f>
              <c:strCache>
                <c:ptCount val="8"/>
                <c:pt idx="0">
                  <c:v>19/05/2023-22:30:00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strCache>
            </c:strRef>
          </c:cat>
          <c:val>
            <c:numRef>
              <c:f>'P2'!$X$2:$X$9</c:f>
              <c:numCache>
                <c:formatCode>General</c:formatCode>
                <c:ptCount val="8"/>
                <c:pt idx="0">
                  <c:v>21.005000000000003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0-4D0A-99A4-B509AFC44A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507967"/>
        <c:axId val="1760507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'P2'!$A$2:$A$9</c15:sqref>
                        </c15:formulaRef>
                      </c:ext>
                    </c:extLst>
                    <c:strCache>
                      <c:ptCount val="8"/>
                      <c:pt idx="0">
                        <c:v>19/05/2023-22:30:00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'P2'!$A$2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CF0-4D0A-99A4-B509AFC44AFA}"/>
                  </c:ext>
                </c:extLst>
              </c15:ser>
            </c15:filteredLineSeries>
          </c:ext>
        </c:extLst>
      </c:lineChart>
      <c:catAx>
        <c:axId val="176050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507135"/>
        <c:crosses val="autoZero"/>
        <c:auto val="1"/>
        <c:lblAlgn val="ctr"/>
        <c:lblOffset val="100"/>
        <c:noMultiLvlLbl val="0"/>
      </c:catAx>
      <c:valAx>
        <c:axId val="1760507135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6050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10" Type="http://schemas.openxmlformats.org/officeDocument/2006/relationships/chart" Target="../charts/chart45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3</xdr:row>
      <xdr:rowOff>12362</xdr:rowOff>
    </xdr:from>
    <xdr:to>
      <xdr:col>12</xdr:col>
      <xdr:colOff>563880</xdr:colOff>
      <xdr:row>21</xdr:row>
      <xdr:rowOff>111963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561002"/>
          <a:ext cx="7627620" cy="3391441"/>
        </a:xfrm>
        <a:prstGeom prst="rect">
          <a:avLst/>
        </a:prstGeom>
      </xdr:spPr>
    </xdr:pic>
    <xdr:clientData/>
  </xdr:twoCellAnchor>
  <xdr:twoCellAnchor editAs="oneCell">
    <xdr:from>
      <xdr:col>12</xdr:col>
      <xdr:colOff>556260</xdr:colOff>
      <xdr:row>19</xdr:row>
      <xdr:rowOff>83820</xdr:rowOff>
    </xdr:from>
    <xdr:to>
      <xdr:col>21</xdr:col>
      <xdr:colOff>426720</xdr:colOff>
      <xdr:row>26</xdr:row>
      <xdr:rowOff>68580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460" y="3558540"/>
          <a:ext cx="535686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597877</xdr:colOff>
      <xdr:row>26</xdr:row>
      <xdr:rowOff>7033</xdr:rowOff>
    </xdr:from>
    <xdr:to>
      <xdr:col>21</xdr:col>
      <xdr:colOff>369277</xdr:colOff>
      <xdr:row>43</xdr:row>
      <xdr:rowOff>137349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3077" y="4883833"/>
          <a:ext cx="5257800" cy="3318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11287</xdr:colOff>
      <xdr:row>8</xdr:row>
      <xdr:rowOff>135467</xdr:rowOff>
    </xdr:from>
    <xdr:to>
      <xdr:col>5</xdr:col>
      <xdr:colOff>0</xdr:colOff>
      <xdr:row>19</xdr:row>
      <xdr:rowOff>56445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67733</xdr:colOff>
      <xdr:row>8</xdr:row>
      <xdr:rowOff>141111</xdr:rowOff>
    </xdr:from>
    <xdr:to>
      <xdr:col>9</xdr:col>
      <xdr:colOff>366891</xdr:colOff>
      <xdr:row>19</xdr:row>
      <xdr:rowOff>62089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445911</xdr:colOff>
      <xdr:row>8</xdr:row>
      <xdr:rowOff>129822</xdr:rowOff>
    </xdr:from>
    <xdr:to>
      <xdr:col>14</xdr:col>
      <xdr:colOff>129824</xdr:colOff>
      <xdr:row>19</xdr:row>
      <xdr:rowOff>50800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254000</xdr:colOff>
      <xdr:row>8</xdr:row>
      <xdr:rowOff>124178</xdr:rowOff>
    </xdr:from>
    <xdr:to>
      <xdr:col>18</xdr:col>
      <xdr:colOff>547513</xdr:colOff>
      <xdr:row>19</xdr:row>
      <xdr:rowOff>45156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45155</xdr:colOff>
      <xdr:row>8</xdr:row>
      <xdr:rowOff>112889</xdr:rowOff>
    </xdr:from>
    <xdr:to>
      <xdr:col>23</xdr:col>
      <xdr:colOff>338668</xdr:colOff>
      <xdr:row>19</xdr:row>
      <xdr:rowOff>33867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L15" zoomScale="93" zoomScaleNormal="100" workbookViewId="0">
      <selection activeCell="AF18" sqref="AF18"/>
    </sheetView>
  </sheetViews>
  <sheetFormatPr defaultRowHeight="14.4" x14ac:dyDescent="0.3"/>
  <sheetData>
    <row r="1" spans="1:22" ht="14.4" customHeight="1" x14ac:dyDescent="0.3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4.4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6</v>
      </c>
      <c r="O4" s="13"/>
      <c r="P4" s="13"/>
      <c r="Q4" s="13"/>
      <c r="R4" s="13"/>
      <c r="S4" s="13"/>
      <c r="T4" s="13"/>
      <c r="U4" s="13"/>
      <c r="V4" s="13"/>
    </row>
    <row r="5" spans="1:22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</row>
    <row r="9" spans="1:22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  <c r="O9" s="13"/>
      <c r="P9" s="13"/>
      <c r="Q9" s="13"/>
      <c r="R9" s="13"/>
      <c r="S9" s="13"/>
      <c r="T9" s="13"/>
      <c r="U9" s="13"/>
      <c r="V9" s="13"/>
    </row>
    <row r="10" spans="1:22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</row>
    <row r="12" spans="1:22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</row>
    <row r="13" spans="1:22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</row>
    <row r="14" spans="1:22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</row>
    <row r="15" spans="1:22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3"/>
    </row>
    <row r="16" spans="1:22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3"/>
    </row>
    <row r="17" spans="1:22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</row>
    <row r="18" spans="1:22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22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4" t="s">
        <v>10</v>
      </c>
      <c r="O19" s="14"/>
      <c r="P19" s="14"/>
      <c r="Q19" s="14"/>
      <c r="R19" s="14"/>
      <c r="S19" s="14"/>
      <c r="T19" s="14"/>
      <c r="U19" s="14"/>
      <c r="V19" s="14"/>
    </row>
    <row r="20" spans="1:22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22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2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2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2" x14ac:dyDescent="0.3">
      <c r="N24" s="12"/>
      <c r="O24" s="12"/>
      <c r="P24" s="12"/>
      <c r="Q24" s="12"/>
      <c r="R24" s="12"/>
      <c r="S24" s="12"/>
      <c r="T24" s="12"/>
    </row>
    <row r="25" spans="1:22" ht="14.4" customHeight="1" x14ac:dyDescent="0.3">
      <c r="A25" s="13" t="s">
        <v>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2"/>
      <c r="O25" s="12"/>
      <c r="P25" s="12"/>
      <c r="Q25" s="12"/>
      <c r="R25" s="12"/>
      <c r="S25" s="12"/>
      <c r="T25" s="12"/>
    </row>
    <row r="26" spans="1:22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22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22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3"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3">
      <c r="N32" s="12"/>
      <c r="O32" s="12"/>
      <c r="P32" s="12"/>
      <c r="Q32" s="12"/>
      <c r="R32" s="12"/>
      <c r="S32" s="12"/>
      <c r="T32" s="12"/>
      <c r="U32" s="12"/>
      <c r="V32" s="12"/>
    </row>
    <row r="33" spans="14:22" x14ac:dyDescent="0.3">
      <c r="N33" s="12"/>
      <c r="O33" s="12"/>
      <c r="P33" s="12"/>
      <c r="Q33" s="12"/>
      <c r="R33" s="12"/>
      <c r="S33" s="12"/>
      <c r="T33" s="12"/>
      <c r="U33" s="12"/>
      <c r="V33" s="12"/>
    </row>
    <row r="34" spans="14:22" x14ac:dyDescent="0.3">
      <c r="N34" s="12"/>
      <c r="O34" s="12"/>
      <c r="P34" s="12"/>
      <c r="Q34" s="12"/>
      <c r="R34" s="12"/>
      <c r="S34" s="12"/>
      <c r="T34" s="12"/>
      <c r="U34" s="12"/>
      <c r="V34" s="12"/>
    </row>
    <row r="35" spans="14:22" x14ac:dyDescent="0.3">
      <c r="N35" s="12"/>
      <c r="O35" s="12"/>
      <c r="P35" s="12"/>
      <c r="Q35" s="12"/>
      <c r="R35" s="12"/>
      <c r="S35" s="12"/>
      <c r="T35" s="12"/>
      <c r="U35" s="12"/>
      <c r="V35" s="12"/>
    </row>
    <row r="36" spans="14:22" x14ac:dyDescent="0.3">
      <c r="N36" s="12"/>
      <c r="O36" s="12"/>
      <c r="P36" s="12"/>
      <c r="Q36" s="12"/>
      <c r="R36" s="12"/>
      <c r="S36" s="12"/>
      <c r="T36" s="12"/>
      <c r="U36" s="12"/>
      <c r="V36" s="12"/>
    </row>
    <row r="37" spans="14:22" x14ac:dyDescent="0.3">
      <c r="N37" s="12"/>
      <c r="O37" s="12"/>
      <c r="P37" s="12"/>
      <c r="Q37" s="12"/>
      <c r="R37" s="12"/>
      <c r="S37" s="12"/>
      <c r="T37" s="12"/>
      <c r="U37" s="12"/>
      <c r="V37" s="12"/>
    </row>
    <row r="38" spans="14:22" x14ac:dyDescent="0.3">
      <c r="N38" s="12"/>
      <c r="O38" s="12"/>
      <c r="P38" s="12"/>
      <c r="Q38" s="12"/>
      <c r="R38" s="12"/>
      <c r="S38" s="12"/>
      <c r="T38" s="12"/>
      <c r="U38" s="12"/>
      <c r="V38" s="12"/>
    </row>
    <row r="39" spans="14:22" x14ac:dyDescent="0.3">
      <c r="N39" s="12"/>
      <c r="O39" s="12"/>
      <c r="P39" s="12"/>
      <c r="Q39" s="12"/>
      <c r="R39" s="12"/>
      <c r="S39" s="12"/>
      <c r="T39" s="12"/>
      <c r="U39" s="12"/>
      <c r="V39" s="12"/>
    </row>
    <row r="40" spans="14:22" x14ac:dyDescent="0.3">
      <c r="N40" s="12"/>
      <c r="O40" s="12"/>
      <c r="P40" s="12"/>
      <c r="Q40" s="12"/>
      <c r="R40" s="12"/>
      <c r="S40" s="12"/>
      <c r="T40" s="12"/>
      <c r="U40" s="12"/>
      <c r="V40" s="12"/>
    </row>
    <row r="41" spans="14:22" x14ac:dyDescent="0.3">
      <c r="N41" s="12"/>
      <c r="O41" s="12"/>
      <c r="P41" s="12"/>
      <c r="Q41" s="12"/>
      <c r="R41" s="12"/>
      <c r="S41" s="12"/>
      <c r="T41" s="12"/>
      <c r="U41" s="12"/>
      <c r="V41" s="12"/>
    </row>
    <row r="42" spans="14:22" x14ac:dyDescent="0.3">
      <c r="N42" s="12"/>
      <c r="O42" s="12"/>
      <c r="P42" s="12"/>
      <c r="Q42" s="12"/>
      <c r="R42" s="12"/>
      <c r="S42" s="12"/>
      <c r="T42" s="12"/>
      <c r="U42" s="12"/>
      <c r="V42" s="12"/>
    </row>
    <row r="43" spans="14:22" x14ac:dyDescent="0.3">
      <c r="N43" s="12"/>
      <c r="O43" s="12"/>
      <c r="P43" s="12"/>
      <c r="Q43" s="12"/>
      <c r="R43" s="12"/>
      <c r="S43" s="12"/>
      <c r="T43" s="12"/>
      <c r="U43" s="12"/>
      <c r="V43" s="12"/>
    </row>
    <row r="44" spans="14:22" x14ac:dyDescent="0.3">
      <c r="N44" s="12"/>
      <c r="O44" s="12"/>
      <c r="P44" s="12"/>
      <c r="Q44" s="12"/>
      <c r="R44" s="12"/>
      <c r="S44" s="12"/>
      <c r="T44" s="12"/>
      <c r="U44" s="12"/>
      <c r="V44" s="12"/>
    </row>
    <row r="45" spans="14:22" x14ac:dyDescent="0.3">
      <c r="N45" s="12"/>
      <c r="O45" s="12"/>
      <c r="P45" s="12"/>
      <c r="Q45" s="12"/>
      <c r="R45" s="12"/>
      <c r="S45" s="12"/>
      <c r="T45" s="12"/>
      <c r="U45" s="12"/>
      <c r="V45" s="12"/>
    </row>
  </sheetData>
  <mergeCells count="7">
    <mergeCell ref="A1:V3"/>
    <mergeCell ref="A4:M23"/>
    <mergeCell ref="N21:T25"/>
    <mergeCell ref="N28:V45"/>
    <mergeCell ref="A25:M30"/>
    <mergeCell ref="N4:V17"/>
    <mergeCell ref="N19:V19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zoomScale="53" workbookViewId="0">
      <selection activeCell="E32" sqref="E32"/>
    </sheetView>
  </sheetViews>
  <sheetFormatPr defaultRowHeight="14.4" x14ac:dyDescent="0.3"/>
  <cols>
    <col min="1" max="1" width="19" customWidth="1"/>
    <col min="2" max="2" width="13.33203125" customWidth="1"/>
    <col min="6" max="6" width="8.21875" customWidth="1"/>
    <col min="7" max="7" width="9.44140625" customWidth="1"/>
    <col min="11" max="11" width="8.88671875" customWidth="1"/>
    <col min="32" max="32" width="17.44140625" customWidth="1"/>
  </cols>
  <sheetData>
    <row r="1" spans="1:40" ht="14.4" customHeight="1" x14ac:dyDescent="0.3">
      <c r="A1" s="1" t="s">
        <v>8</v>
      </c>
      <c r="B1" s="15" t="s">
        <v>0</v>
      </c>
      <c r="C1" s="15"/>
      <c r="D1" s="15"/>
      <c r="E1" s="2"/>
      <c r="F1" s="1" t="s">
        <v>4</v>
      </c>
      <c r="G1" s="1" t="s">
        <v>5</v>
      </c>
      <c r="H1" s="15" t="s">
        <v>1</v>
      </c>
      <c r="I1" s="15"/>
      <c r="J1" s="15"/>
      <c r="K1" s="2"/>
      <c r="L1" s="1" t="s">
        <v>4</v>
      </c>
      <c r="M1" s="1" t="s">
        <v>5</v>
      </c>
      <c r="N1" s="15" t="s">
        <v>2</v>
      </c>
      <c r="O1" s="15"/>
      <c r="P1" s="15"/>
      <c r="Q1" s="2"/>
      <c r="R1" s="1" t="s">
        <v>4</v>
      </c>
      <c r="S1" s="1" t="s">
        <v>5</v>
      </c>
      <c r="T1" s="15" t="s">
        <v>12</v>
      </c>
      <c r="U1" s="15"/>
      <c r="V1" s="15"/>
      <c r="W1" s="2"/>
      <c r="X1" s="1" t="s">
        <v>4</v>
      </c>
      <c r="Y1" s="1" t="s">
        <v>5</v>
      </c>
      <c r="Z1" s="15" t="s">
        <v>3</v>
      </c>
      <c r="AA1" s="15"/>
      <c r="AB1" s="15"/>
      <c r="AC1" s="2"/>
      <c r="AD1" s="1" t="s">
        <v>4</v>
      </c>
      <c r="AE1" s="1" t="s">
        <v>5</v>
      </c>
      <c r="AF1" s="1" t="s">
        <v>14</v>
      </c>
      <c r="AG1" s="13" t="s">
        <v>13</v>
      </c>
      <c r="AH1" s="13"/>
      <c r="AI1" s="13"/>
      <c r="AJ1" s="13"/>
      <c r="AK1" s="13"/>
      <c r="AL1" s="13"/>
    </row>
    <row r="2" spans="1:40" x14ac:dyDescent="0.3">
      <c r="A2" s="5" t="s">
        <v>11</v>
      </c>
      <c r="B2">
        <v>21.09</v>
      </c>
      <c r="C2">
        <v>21.12</v>
      </c>
      <c r="D2">
        <v>20.92</v>
      </c>
      <c r="E2">
        <v>20.77</v>
      </c>
      <c r="F2" s="3">
        <f>AVERAGE(B2:E2)</f>
        <v>20.975000000000001</v>
      </c>
      <c r="G2" s="3">
        <f>_xlfn.STDEV.P(B2,E2)</f>
        <v>0.16000000000000014</v>
      </c>
      <c r="H2">
        <v>21.02</v>
      </c>
      <c r="I2">
        <v>21.11</v>
      </c>
      <c r="J2">
        <v>20.98</v>
      </c>
      <c r="K2">
        <v>20.83</v>
      </c>
      <c r="L2" s="3">
        <f>AVERAGE(H2:K2)</f>
        <v>20.984999999999999</v>
      </c>
      <c r="M2" s="3">
        <f>_xlfn.STDEV.P(H2:K2)</f>
        <v>0.10111874208078386</v>
      </c>
      <c r="N2">
        <v>20.91</v>
      </c>
      <c r="O2">
        <v>20.85</v>
      </c>
      <c r="P2">
        <v>20.89</v>
      </c>
      <c r="Q2">
        <v>20.82</v>
      </c>
      <c r="R2" s="3">
        <f>AVERAGE(N2:Q2)</f>
        <v>20.8675</v>
      </c>
      <c r="S2" s="3">
        <f>_xlfn.STDEV.P(N2:Q2)</f>
        <v>3.4910600109422214E-2</v>
      </c>
      <c r="T2">
        <v>21.24</v>
      </c>
      <c r="U2">
        <v>21.21</v>
      </c>
      <c r="V2">
        <v>21.13</v>
      </c>
      <c r="W2">
        <v>21.15</v>
      </c>
      <c r="X2" s="3">
        <f>AVERAGE(T2:W2)</f>
        <v>21.182499999999997</v>
      </c>
      <c r="Y2" s="3">
        <f>_xlfn.STDEV.P(T2:W2)</f>
        <v>4.4370598373247298E-2</v>
      </c>
      <c r="Z2">
        <v>21.34</v>
      </c>
      <c r="AA2">
        <v>21.3</v>
      </c>
      <c r="AB2">
        <v>21.27</v>
      </c>
      <c r="AC2">
        <v>21.3</v>
      </c>
      <c r="AD2" s="3">
        <f>AVERAGE(Z2:AC2)</f>
        <v>21.302499999999998</v>
      </c>
      <c r="AE2" s="3">
        <f>_xlfn.STDEV.P(Z2:AC2)</f>
        <v>2.4874685927665549E-2</v>
      </c>
      <c r="AF2" s="3">
        <v>23</v>
      </c>
      <c r="AG2" s="13"/>
      <c r="AH2" s="13"/>
      <c r="AI2" s="13"/>
      <c r="AJ2" s="13"/>
      <c r="AK2" s="13"/>
      <c r="AL2" s="13"/>
    </row>
    <row r="3" spans="1:40" x14ac:dyDescent="0.3">
      <c r="A3">
        <v>2024</v>
      </c>
      <c r="AG3" s="13"/>
      <c r="AH3" s="13"/>
      <c r="AI3" s="13"/>
      <c r="AJ3" s="13"/>
      <c r="AK3" s="13"/>
      <c r="AL3" s="13"/>
    </row>
    <row r="4" spans="1:40" x14ac:dyDescent="0.3">
      <c r="A4">
        <v>2025</v>
      </c>
      <c r="AG4" s="13"/>
      <c r="AH4" s="13"/>
      <c r="AI4" s="13"/>
      <c r="AJ4" s="13"/>
      <c r="AK4" s="13"/>
      <c r="AL4" s="13"/>
    </row>
    <row r="5" spans="1:40" x14ac:dyDescent="0.3">
      <c r="A5">
        <v>2026</v>
      </c>
      <c r="AG5" s="13"/>
      <c r="AH5" s="13"/>
      <c r="AI5" s="13"/>
      <c r="AJ5" s="13"/>
      <c r="AK5" s="13"/>
      <c r="AL5" s="13"/>
    </row>
    <row r="6" spans="1:40" x14ac:dyDescent="0.3">
      <c r="A6">
        <v>2027</v>
      </c>
      <c r="AG6" s="13"/>
      <c r="AH6" s="13"/>
      <c r="AI6" s="13"/>
      <c r="AJ6" s="13"/>
      <c r="AK6" s="13"/>
      <c r="AL6" s="13"/>
    </row>
    <row r="7" spans="1:40" x14ac:dyDescent="0.3">
      <c r="A7">
        <v>2028</v>
      </c>
      <c r="AG7" s="13"/>
      <c r="AH7" s="13"/>
      <c r="AI7" s="13"/>
      <c r="AJ7" s="13"/>
      <c r="AK7" s="13"/>
      <c r="AL7" s="13"/>
    </row>
    <row r="8" spans="1:40" x14ac:dyDescent="0.3">
      <c r="A8">
        <v>2029</v>
      </c>
      <c r="AG8" s="13"/>
      <c r="AH8" s="13"/>
      <c r="AI8" s="13"/>
      <c r="AJ8" s="13"/>
      <c r="AK8" s="13"/>
      <c r="AL8" s="13"/>
    </row>
    <row r="9" spans="1:40" x14ac:dyDescent="0.3">
      <c r="A9">
        <v>2030</v>
      </c>
    </row>
    <row r="13" spans="1:40" x14ac:dyDescent="0.3">
      <c r="AN13" s="4"/>
    </row>
  </sheetData>
  <mergeCells count="6">
    <mergeCell ref="AG1:AL8"/>
    <mergeCell ref="B1:D1"/>
    <mergeCell ref="T1:V1"/>
    <mergeCell ref="Z1:AB1"/>
    <mergeCell ref="N1:P1"/>
    <mergeCell ref="H1:J1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zoomScale="48" zoomScaleNormal="100" workbookViewId="0">
      <selection activeCell="M35" sqref="M35"/>
    </sheetView>
  </sheetViews>
  <sheetFormatPr defaultRowHeight="14.4" x14ac:dyDescent="0.3"/>
  <sheetData>
    <row r="1" spans="1:38" x14ac:dyDescent="0.3">
      <c r="A1" s="1" t="s">
        <v>8</v>
      </c>
      <c r="B1" s="15" t="s">
        <v>0</v>
      </c>
      <c r="C1" s="15"/>
      <c r="D1" s="15"/>
      <c r="E1" s="6"/>
      <c r="F1" s="1" t="s">
        <v>4</v>
      </c>
      <c r="G1" s="1" t="s">
        <v>5</v>
      </c>
      <c r="H1" s="15" t="s">
        <v>1</v>
      </c>
      <c r="I1" s="15"/>
      <c r="J1" s="15"/>
      <c r="K1" s="6"/>
      <c r="L1" s="1" t="s">
        <v>4</v>
      </c>
      <c r="M1" s="1" t="s">
        <v>5</v>
      </c>
      <c r="N1" s="15" t="s">
        <v>2</v>
      </c>
      <c r="O1" s="15"/>
      <c r="P1" s="15"/>
      <c r="Q1" s="6"/>
      <c r="R1" s="1" t="s">
        <v>4</v>
      </c>
      <c r="S1" s="1" t="s">
        <v>5</v>
      </c>
      <c r="T1" s="15" t="s">
        <v>12</v>
      </c>
      <c r="U1" s="15"/>
      <c r="V1" s="15"/>
      <c r="W1" s="6"/>
      <c r="X1" s="1" t="s">
        <v>4</v>
      </c>
      <c r="Y1" s="1" t="s">
        <v>5</v>
      </c>
      <c r="Z1" s="15" t="s">
        <v>3</v>
      </c>
      <c r="AA1" s="15"/>
      <c r="AB1" s="15"/>
      <c r="AC1" s="6"/>
      <c r="AD1" s="1" t="s">
        <v>4</v>
      </c>
      <c r="AE1" s="1" t="s">
        <v>5</v>
      </c>
      <c r="AF1" s="1" t="s">
        <v>14</v>
      </c>
      <c r="AG1" s="13" t="s">
        <v>16</v>
      </c>
      <c r="AH1" s="13"/>
      <c r="AI1" s="13"/>
      <c r="AJ1" s="13"/>
      <c r="AK1" s="13"/>
      <c r="AL1" s="13"/>
    </row>
    <row r="2" spans="1:38" x14ac:dyDescent="0.3">
      <c r="A2" s="5" t="s">
        <v>15</v>
      </c>
      <c r="B2">
        <v>21.31</v>
      </c>
      <c r="C2">
        <v>21.25</v>
      </c>
      <c r="D2">
        <v>21.2</v>
      </c>
      <c r="E2">
        <v>21.26</v>
      </c>
      <c r="F2" s="3">
        <f>AVERAGE(B2:E2)</f>
        <v>21.255000000000003</v>
      </c>
      <c r="G2" s="3">
        <f>_xlfn.STDEV.P(B2,E2)</f>
        <v>2.4999999999998579E-2</v>
      </c>
      <c r="H2">
        <v>20.73</v>
      </c>
      <c r="I2">
        <v>20.89</v>
      </c>
      <c r="J2">
        <v>20.69</v>
      </c>
      <c r="K2">
        <v>20.69</v>
      </c>
      <c r="L2" s="3">
        <f>AVERAGE(H2:K2)</f>
        <v>20.75</v>
      </c>
      <c r="M2" s="3">
        <f>_xlfn.STDEV.P(H2:K2)</f>
        <v>8.2462112512352956E-2</v>
      </c>
      <c r="N2">
        <v>21.14</v>
      </c>
      <c r="O2">
        <v>20.91</v>
      </c>
      <c r="P2">
        <v>21.04</v>
      </c>
      <c r="Q2">
        <v>20.8</v>
      </c>
      <c r="R2" s="3">
        <f>AVERAGE(N2:Q2)</f>
        <v>20.9725</v>
      </c>
      <c r="S2" s="3">
        <f>_xlfn.STDEV.P(N2:Q2)</f>
        <v>0.12871965661855983</v>
      </c>
      <c r="T2">
        <v>21.14</v>
      </c>
      <c r="U2">
        <v>20.92</v>
      </c>
      <c r="V2">
        <v>21.06</v>
      </c>
      <c r="W2">
        <v>20.9</v>
      </c>
      <c r="X2" s="3">
        <f>AVERAGE(T2:W2)</f>
        <v>21.005000000000003</v>
      </c>
      <c r="Y2" s="3">
        <f>_xlfn.STDEV.P(T2:W2)</f>
        <v>9.9373034571758972E-2</v>
      </c>
      <c r="Z2">
        <v>21.16</v>
      </c>
      <c r="AA2">
        <v>21.22</v>
      </c>
      <c r="AB2">
        <v>21.23</v>
      </c>
      <c r="AC2">
        <v>21.26</v>
      </c>
      <c r="AD2" s="3">
        <f>AVERAGE(Z2:AC2)</f>
        <v>21.217500000000001</v>
      </c>
      <c r="AE2" s="3">
        <f>_xlfn.STDEV.P(Z2:AC2)</f>
        <v>3.6314597615835296E-2</v>
      </c>
      <c r="AF2" s="3">
        <v>14</v>
      </c>
      <c r="AG2" s="13"/>
      <c r="AH2" s="13"/>
      <c r="AI2" s="13"/>
      <c r="AJ2" s="13"/>
      <c r="AK2" s="13"/>
      <c r="AL2" s="13"/>
    </row>
    <row r="3" spans="1:38" x14ac:dyDescent="0.3">
      <c r="A3">
        <v>2024</v>
      </c>
      <c r="AG3" s="13"/>
      <c r="AH3" s="13"/>
      <c r="AI3" s="13"/>
      <c r="AJ3" s="13"/>
      <c r="AK3" s="13"/>
      <c r="AL3" s="13"/>
    </row>
    <row r="4" spans="1:38" x14ac:dyDescent="0.3">
      <c r="A4">
        <v>2025</v>
      </c>
      <c r="AG4" s="13"/>
      <c r="AH4" s="13"/>
      <c r="AI4" s="13"/>
      <c r="AJ4" s="13"/>
      <c r="AK4" s="13"/>
      <c r="AL4" s="13"/>
    </row>
    <row r="5" spans="1:38" x14ac:dyDescent="0.3">
      <c r="A5">
        <v>2026</v>
      </c>
      <c r="AG5" s="13"/>
      <c r="AH5" s="13"/>
      <c r="AI5" s="13"/>
      <c r="AJ5" s="13"/>
      <c r="AK5" s="13"/>
      <c r="AL5" s="13"/>
    </row>
    <row r="6" spans="1:38" x14ac:dyDescent="0.3">
      <c r="A6">
        <v>2027</v>
      </c>
      <c r="AG6" s="13"/>
      <c r="AH6" s="13"/>
      <c r="AI6" s="13"/>
      <c r="AJ6" s="13"/>
      <c r="AK6" s="13"/>
      <c r="AL6" s="13"/>
    </row>
    <row r="7" spans="1:38" x14ac:dyDescent="0.3">
      <c r="A7">
        <v>2028</v>
      </c>
      <c r="AG7" s="13"/>
      <c r="AH7" s="13"/>
      <c r="AI7" s="13"/>
      <c r="AJ7" s="13"/>
      <c r="AK7" s="13"/>
      <c r="AL7" s="13"/>
    </row>
    <row r="8" spans="1:38" x14ac:dyDescent="0.3">
      <c r="A8">
        <v>2029</v>
      </c>
      <c r="AG8" s="13"/>
      <c r="AH8" s="13"/>
      <c r="AI8" s="13"/>
      <c r="AJ8" s="13"/>
      <c r="AK8" s="13"/>
      <c r="AL8" s="13"/>
    </row>
    <row r="9" spans="1:38" x14ac:dyDescent="0.3">
      <c r="A9">
        <v>2030</v>
      </c>
    </row>
  </sheetData>
  <mergeCells count="6">
    <mergeCell ref="AG1:AL8"/>
    <mergeCell ref="B1:D1"/>
    <mergeCell ref="H1:J1"/>
    <mergeCell ref="N1:P1"/>
    <mergeCell ref="T1:V1"/>
    <mergeCell ref="Z1:AB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opLeftCell="M1" zoomScale="68" workbookViewId="0">
      <selection activeCell="V73" sqref="V73"/>
    </sheetView>
  </sheetViews>
  <sheetFormatPr defaultRowHeight="14.4" x14ac:dyDescent="0.3"/>
  <sheetData>
    <row r="1" spans="1:38" x14ac:dyDescent="0.3">
      <c r="A1" s="1" t="s">
        <v>8</v>
      </c>
      <c r="B1" s="15" t="s">
        <v>0</v>
      </c>
      <c r="C1" s="15"/>
      <c r="D1" s="15"/>
      <c r="E1" s="7"/>
      <c r="F1" s="1" t="s">
        <v>4</v>
      </c>
      <c r="G1" s="1" t="s">
        <v>5</v>
      </c>
      <c r="H1" s="15" t="s">
        <v>1</v>
      </c>
      <c r="I1" s="15"/>
      <c r="J1" s="15"/>
      <c r="K1" s="7"/>
      <c r="L1" s="1" t="s">
        <v>4</v>
      </c>
      <c r="M1" s="1" t="s">
        <v>5</v>
      </c>
      <c r="N1" s="15" t="s">
        <v>2</v>
      </c>
      <c r="O1" s="15"/>
      <c r="P1" s="15"/>
      <c r="Q1" s="7"/>
      <c r="R1" s="1" t="s">
        <v>4</v>
      </c>
      <c r="S1" s="1" t="s">
        <v>5</v>
      </c>
      <c r="T1" s="15" t="s">
        <v>12</v>
      </c>
      <c r="U1" s="15"/>
      <c r="V1" s="15"/>
      <c r="W1" s="7"/>
      <c r="X1" s="1" t="s">
        <v>4</v>
      </c>
      <c r="Y1" s="1" t="s">
        <v>5</v>
      </c>
      <c r="Z1" s="15" t="s">
        <v>3</v>
      </c>
      <c r="AA1" s="15"/>
      <c r="AB1" s="15"/>
      <c r="AC1" s="7"/>
      <c r="AD1" s="1" t="s">
        <v>4</v>
      </c>
      <c r="AE1" s="1" t="s">
        <v>5</v>
      </c>
      <c r="AF1" s="1" t="s">
        <v>14</v>
      </c>
      <c r="AG1" s="13" t="s">
        <v>18</v>
      </c>
      <c r="AH1" s="13"/>
      <c r="AI1" s="13"/>
      <c r="AJ1" s="13"/>
      <c r="AK1" s="13"/>
      <c r="AL1" s="13"/>
    </row>
    <row r="2" spans="1:38" x14ac:dyDescent="0.3">
      <c r="A2" s="5" t="s">
        <v>17</v>
      </c>
      <c r="B2">
        <v>20.61</v>
      </c>
      <c r="C2">
        <v>20.47</v>
      </c>
      <c r="D2">
        <v>20.53</v>
      </c>
      <c r="E2">
        <v>20.51</v>
      </c>
      <c r="F2" s="3">
        <f>AVERAGE(B2:E2)</f>
        <v>20.53</v>
      </c>
      <c r="G2" s="3">
        <f>_xlfn.STDEV.P(B2,E2)</f>
        <v>4.9999999999998941E-2</v>
      </c>
      <c r="H2">
        <v>20.47</v>
      </c>
      <c r="I2">
        <v>20.47</v>
      </c>
      <c r="J2">
        <v>20.53</v>
      </c>
      <c r="K2">
        <v>20.51</v>
      </c>
      <c r="L2" s="3">
        <f>AVERAGE(H2:K2)</f>
        <v>20.495000000000001</v>
      </c>
      <c r="M2" s="3">
        <f>_xlfn.STDEV.P(H2:K2)</f>
        <v>2.5980762113534315E-2</v>
      </c>
      <c r="N2">
        <v>20.61</v>
      </c>
      <c r="O2">
        <v>20.62</v>
      </c>
      <c r="P2">
        <v>20.54</v>
      </c>
      <c r="Q2">
        <v>20.6</v>
      </c>
      <c r="R2" s="3">
        <f>AVERAGE(N2:Q2)</f>
        <v>20.592500000000001</v>
      </c>
      <c r="S2" s="3">
        <f>_xlfn.STDEV.P(N2:Q2)</f>
        <v>3.1124748994972418E-2</v>
      </c>
      <c r="T2">
        <v>20.52</v>
      </c>
      <c r="U2">
        <v>20.47</v>
      </c>
      <c r="V2">
        <v>20.49</v>
      </c>
      <c r="W2">
        <v>20.52</v>
      </c>
      <c r="X2" s="3">
        <f>AVERAGE(T2:W2)</f>
        <v>20.499999999999996</v>
      </c>
      <c r="Y2" s="3">
        <f>_xlfn.STDEV.P(T2:W2)</f>
        <v>2.1213203435596809E-2</v>
      </c>
      <c r="Z2">
        <v>20.75</v>
      </c>
      <c r="AA2">
        <v>20.73</v>
      </c>
      <c r="AB2">
        <v>20.75</v>
      </c>
      <c r="AC2">
        <v>20.75</v>
      </c>
      <c r="AD2" s="3">
        <f>AVERAGE(Z2:AC2)</f>
        <v>20.745000000000001</v>
      </c>
      <c r="AE2" s="3">
        <f>_xlfn.STDEV.P(Z2:AC2)</f>
        <v>8.6602540378442009E-3</v>
      </c>
      <c r="AF2" s="3">
        <v>18</v>
      </c>
      <c r="AG2" s="13"/>
      <c r="AH2" s="13"/>
      <c r="AI2" s="13"/>
      <c r="AJ2" s="13"/>
      <c r="AK2" s="13"/>
      <c r="AL2" s="13"/>
    </row>
    <row r="3" spans="1:38" x14ac:dyDescent="0.3">
      <c r="A3">
        <v>2024</v>
      </c>
      <c r="AG3" s="13"/>
      <c r="AH3" s="13"/>
      <c r="AI3" s="13"/>
      <c r="AJ3" s="13"/>
      <c r="AK3" s="13"/>
      <c r="AL3" s="13"/>
    </row>
    <row r="4" spans="1:38" x14ac:dyDescent="0.3">
      <c r="A4">
        <v>2025</v>
      </c>
      <c r="AG4" s="13"/>
      <c r="AH4" s="13"/>
      <c r="AI4" s="13"/>
      <c r="AJ4" s="13"/>
      <c r="AK4" s="13"/>
      <c r="AL4" s="13"/>
    </row>
    <row r="5" spans="1:38" x14ac:dyDescent="0.3">
      <c r="A5">
        <v>2026</v>
      </c>
      <c r="AG5" s="13"/>
      <c r="AH5" s="13"/>
      <c r="AI5" s="13"/>
      <c r="AJ5" s="13"/>
      <c r="AK5" s="13"/>
      <c r="AL5" s="13"/>
    </row>
    <row r="6" spans="1:38" x14ac:dyDescent="0.3">
      <c r="A6">
        <v>2027</v>
      </c>
      <c r="AG6" s="13"/>
      <c r="AH6" s="13"/>
      <c r="AI6" s="13"/>
      <c r="AJ6" s="13"/>
      <c r="AK6" s="13"/>
      <c r="AL6" s="13"/>
    </row>
    <row r="7" spans="1:38" x14ac:dyDescent="0.3">
      <c r="A7">
        <v>2028</v>
      </c>
      <c r="AG7" s="13"/>
      <c r="AH7" s="13"/>
      <c r="AI7" s="13"/>
      <c r="AJ7" s="13"/>
      <c r="AK7" s="13"/>
      <c r="AL7" s="13"/>
    </row>
    <row r="8" spans="1:38" x14ac:dyDescent="0.3">
      <c r="A8">
        <v>2029</v>
      </c>
      <c r="AG8" s="13"/>
      <c r="AH8" s="13"/>
      <c r="AI8" s="13"/>
      <c r="AJ8" s="13"/>
      <c r="AK8" s="13"/>
      <c r="AL8" s="13"/>
    </row>
    <row r="9" spans="1:38" x14ac:dyDescent="0.3">
      <c r="A9">
        <v>2030</v>
      </c>
    </row>
  </sheetData>
  <mergeCells count="6">
    <mergeCell ref="AG1:AL8"/>
    <mergeCell ref="B1:D1"/>
    <mergeCell ref="H1:J1"/>
    <mergeCell ref="N1:P1"/>
    <mergeCell ref="T1:V1"/>
    <mergeCell ref="Z1:AB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zoomScale="67" workbookViewId="0">
      <selection activeCell="A2" sqref="A1:AL20"/>
    </sheetView>
  </sheetViews>
  <sheetFormatPr defaultRowHeight="14.4" x14ac:dyDescent="0.3"/>
  <cols>
    <col min="1" max="1" width="21.33203125" customWidth="1"/>
    <col min="2" max="2" width="12.44140625" customWidth="1"/>
    <col min="6" max="6" width="15.21875" customWidth="1"/>
  </cols>
  <sheetData>
    <row r="1" spans="1:38" ht="14.4" customHeight="1" x14ac:dyDescent="0.3">
      <c r="A1" s="1" t="s">
        <v>8</v>
      </c>
      <c r="B1" s="15" t="s">
        <v>0</v>
      </c>
      <c r="C1" s="15"/>
      <c r="D1" s="15"/>
      <c r="E1" s="8"/>
      <c r="F1" s="1" t="s">
        <v>4</v>
      </c>
      <c r="G1" s="1" t="s">
        <v>5</v>
      </c>
      <c r="H1" s="15" t="s">
        <v>1</v>
      </c>
      <c r="I1" s="15"/>
      <c r="J1" s="15"/>
      <c r="K1" s="8"/>
      <c r="L1" s="1" t="s">
        <v>4</v>
      </c>
      <c r="M1" s="1" t="s">
        <v>5</v>
      </c>
      <c r="N1" s="15" t="s">
        <v>2</v>
      </c>
      <c r="O1" s="15"/>
      <c r="P1" s="15"/>
      <c r="Q1" s="8"/>
      <c r="R1" s="1" t="s">
        <v>4</v>
      </c>
      <c r="S1" s="1" t="s">
        <v>5</v>
      </c>
      <c r="T1" s="15" t="s">
        <v>12</v>
      </c>
      <c r="U1" s="15"/>
      <c r="V1" s="15"/>
      <c r="W1" s="8"/>
      <c r="X1" s="1" t="s">
        <v>4</v>
      </c>
      <c r="Y1" s="1" t="s">
        <v>5</v>
      </c>
      <c r="Z1" s="15" t="s">
        <v>3</v>
      </c>
      <c r="AA1" s="15"/>
      <c r="AB1" s="15"/>
      <c r="AC1" s="8"/>
      <c r="AD1" s="1" t="s">
        <v>4</v>
      </c>
      <c r="AE1" s="1" t="s">
        <v>5</v>
      </c>
      <c r="AF1" s="1" t="s">
        <v>14</v>
      </c>
      <c r="AG1" s="13" t="s">
        <v>20</v>
      </c>
      <c r="AH1" s="13"/>
      <c r="AI1" s="13"/>
      <c r="AJ1" s="13"/>
      <c r="AK1" s="13"/>
      <c r="AL1" s="13"/>
    </row>
    <row r="2" spans="1:38" x14ac:dyDescent="0.3">
      <c r="A2" s="5" t="s">
        <v>19</v>
      </c>
      <c r="B2">
        <v>21.55</v>
      </c>
      <c r="C2">
        <v>21.6</v>
      </c>
      <c r="D2">
        <v>21.55</v>
      </c>
      <c r="E2">
        <v>21.58</v>
      </c>
      <c r="F2" s="3">
        <f>AVERAGE(B2:E2)</f>
        <v>21.57</v>
      </c>
      <c r="G2" s="3">
        <f>_xlfn.STDEV.P(B2,E2)</f>
        <v>1.4999999999998792E-2</v>
      </c>
      <c r="H2">
        <v>21.64</v>
      </c>
      <c r="I2">
        <v>21.6</v>
      </c>
      <c r="J2">
        <v>21.64</v>
      </c>
      <c r="K2">
        <v>21.64</v>
      </c>
      <c r="L2" s="3">
        <f>AVERAGE(H2:K2)</f>
        <v>21.63</v>
      </c>
      <c r="M2" s="3">
        <f>_xlfn.STDEV.P(H2:K2)</f>
        <v>1.7320508075688405E-2</v>
      </c>
      <c r="N2">
        <v>21.27</v>
      </c>
      <c r="O2">
        <v>21.27</v>
      </c>
      <c r="P2">
        <v>21.27</v>
      </c>
      <c r="Q2">
        <v>21.27</v>
      </c>
      <c r="R2" s="3">
        <f>AVERAGE(N2:Q2)</f>
        <v>21.27</v>
      </c>
      <c r="S2" s="3">
        <f>_xlfn.STDEV.P(N2:Q2)</f>
        <v>0</v>
      </c>
      <c r="T2">
        <v>21.6</v>
      </c>
      <c r="U2">
        <v>21.63</v>
      </c>
      <c r="V2">
        <v>21.6</v>
      </c>
      <c r="W2">
        <v>21.6</v>
      </c>
      <c r="X2" s="3">
        <f>AVERAGE(T2:W2)</f>
        <v>21.607500000000002</v>
      </c>
      <c r="Y2" s="3">
        <f>_xlfn.STDEV.P(T2:W2)</f>
        <v>1.2990381056765532E-2</v>
      </c>
      <c r="Z2">
        <v>21.63</v>
      </c>
      <c r="AA2">
        <v>21.62</v>
      </c>
      <c r="AB2">
        <v>21.59</v>
      </c>
      <c r="AC2">
        <v>21.63</v>
      </c>
      <c r="AD2" s="3">
        <f>AVERAGE(Z2:AC2)</f>
        <v>21.6175</v>
      </c>
      <c r="AE2" s="3">
        <f>_xlfn.STDEV.P(Z2:AC2)</f>
        <v>1.639359631075472E-2</v>
      </c>
      <c r="AF2" s="3">
        <v>18</v>
      </c>
      <c r="AG2" s="13"/>
      <c r="AH2" s="13"/>
      <c r="AI2" s="13"/>
      <c r="AJ2" s="13"/>
      <c r="AK2" s="13"/>
      <c r="AL2" s="13"/>
    </row>
    <row r="3" spans="1:38" x14ac:dyDescent="0.3">
      <c r="A3">
        <v>2024</v>
      </c>
      <c r="AG3" s="13"/>
      <c r="AH3" s="13"/>
      <c r="AI3" s="13"/>
      <c r="AJ3" s="13"/>
      <c r="AK3" s="13"/>
      <c r="AL3" s="13"/>
    </row>
    <row r="4" spans="1:38" x14ac:dyDescent="0.3">
      <c r="A4">
        <v>2025</v>
      </c>
      <c r="AG4" s="13"/>
      <c r="AH4" s="13"/>
      <c r="AI4" s="13"/>
      <c r="AJ4" s="13"/>
      <c r="AK4" s="13"/>
      <c r="AL4" s="13"/>
    </row>
    <row r="5" spans="1:38" x14ac:dyDescent="0.3">
      <c r="A5">
        <v>2026</v>
      </c>
      <c r="AG5" s="13"/>
      <c r="AH5" s="13"/>
      <c r="AI5" s="13"/>
      <c r="AJ5" s="13"/>
      <c r="AK5" s="13"/>
      <c r="AL5" s="13"/>
    </row>
    <row r="6" spans="1:38" x14ac:dyDescent="0.3">
      <c r="A6">
        <v>2027</v>
      </c>
      <c r="AG6" s="13"/>
      <c r="AH6" s="13"/>
      <c r="AI6" s="13"/>
      <c r="AJ6" s="13"/>
      <c r="AK6" s="13"/>
      <c r="AL6" s="13"/>
    </row>
    <row r="7" spans="1:38" x14ac:dyDescent="0.3">
      <c r="A7">
        <v>2028</v>
      </c>
      <c r="AG7" s="13"/>
      <c r="AH7" s="13"/>
      <c r="AI7" s="13"/>
      <c r="AJ7" s="13"/>
      <c r="AK7" s="13"/>
      <c r="AL7" s="13"/>
    </row>
    <row r="8" spans="1:38" x14ac:dyDescent="0.3">
      <c r="A8">
        <v>2029</v>
      </c>
      <c r="AG8" s="13"/>
      <c r="AH8" s="13"/>
      <c r="AI8" s="13"/>
      <c r="AJ8" s="13"/>
      <c r="AK8" s="13"/>
      <c r="AL8" s="13"/>
    </row>
    <row r="9" spans="1:38" x14ac:dyDescent="0.3">
      <c r="A9">
        <v>2030</v>
      </c>
    </row>
  </sheetData>
  <mergeCells count="6">
    <mergeCell ref="AG1:AL8"/>
    <mergeCell ref="B1:D1"/>
    <mergeCell ref="H1:J1"/>
    <mergeCell ref="N1:P1"/>
    <mergeCell ref="T1:V1"/>
    <mergeCell ref="Z1:AB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opLeftCell="C1" zoomScale="66" workbookViewId="0">
      <selection activeCell="A2" sqref="A1:AL20"/>
    </sheetView>
  </sheetViews>
  <sheetFormatPr defaultRowHeight="14.4" x14ac:dyDescent="0.3"/>
  <cols>
    <col min="1" max="1" width="10.5546875" bestFit="1" customWidth="1"/>
  </cols>
  <sheetData>
    <row r="1" spans="1:38" x14ac:dyDescent="0.3">
      <c r="A1" s="1" t="s">
        <v>8</v>
      </c>
      <c r="B1" s="15" t="s">
        <v>0</v>
      </c>
      <c r="C1" s="15"/>
      <c r="D1" s="15"/>
      <c r="E1" s="9"/>
      <c r="F1" s="1" t="s">
        <v>4</v>
      </c>
      <c r="G1" s="1" t="s">
        <v>5</v>
      </c>
      <c r="H1" s="15" t="s">
        <v>1</v>
      </c>
      <c r="I1" s="15"/>
      <c r="J1" s="15"/>
      <c r="K1" s="9"/>
      <c r="L1" s="1" t="s">
        <v>4</v>
      </c>
      <c r="M1" s="1" t="s">
        <v>5</v>
      </c>
      <c r="N1" s="15" t="s">
        <v>2</v>
      </c>
      <c r="O1" s="15"/>
      <c r="P1" s="15"/>
      <c r="Q1" s="9"/>
      <c r="R1" s="1" t="s">
        <v>4</v>
      </c>
      <c r="S1" s="1" t="s">
        <v>5</v>
      </c>
      <c r="T1" s="15" t="s">
        <v>12</v>
      </c>
      <c r="U1" s="15"/>
      <c r="V1" s="15"/>
      <c r="W1" s="9"/>
      <c r="X1" s="1" t="s">
        <v>4</v>
      </c>
      <c r="Y1" s="1" t="s">
        <v>5</v>
      </c>
      <c r="Z1" s="15" t="s">
        <v>3</v>
      </c>
      <c r="AA1" s="15"/>
      <c r="AB1" s="15"/>
      <c r="AC1" s="9"/>
      <c r="AD1" s="1" t="s">
        <v>4</v>
      </c>
      <c r="AE1" s="1" t="s">
        <v>5</v>
      </c>
      <c r="AF1" s="1" t="s">
        <v>14</v>
      </c>
      <c r="AG1" s="13" t="s">
        <v>22</v>
      </c>
      <c r="AH1" s="13"/>
      <c r="AI1" s="13"/>
      <c r="AJ1" s="13"/>
      <c r="AK1" s="13"/>
      <c r="AL1" s="13"/>
    </row>
    <row r="2" spans="1:38" x14ac:dyDescent="0.3">
      <c r="A2">
        <v>2023</v>
      </c>
      <c r="F2" s="3"/>
      <c r="G2" s="3"/>
      <c r="L2" s="3"/>
      <c r="M2" s="3"/>
      <c r="R2" s="3"/>
      <c r="S2" s="3"/>
      <c r="X2" s="3"/>
      <c r="Y2" s="3"/>
      <c r="AD2" s="3"/>
      <c r="AE2" s="3"/>
      <c r="AF2" s="3"/>
      <c r="AG2" s="13"/>
      <c r="AH2" s="13"/>
      <c r="AI2" s="13"/>
      <c r="AJ2" s="13"/>
      <c r="AK2" s="13"/>
      <c r="AL2" s="13"/>
    </row>
    <row r="3" spans="1:38" x14ac:dyDescent="0.3">
      <c r="A3" t="s">
        <v>21</v>
      </c>
      <c r="B3">
        <v>20.7</v>
      </c>
      <c r="C3">
        <v>20.68</v>
      </c>
      <c r="D3">
        <v>20.72</v>
      </c>
      <c r="E3">
        <v>20.68</v>
      </c>
      <c r="F3" s="3">
        <f>AVERAGE(B3:E3)</f>
        <v>20.695</v>
      </c>
      <c r="G3" s="3">
        <f>_xlfn.STDEV.P(B3,E3)</f>
        <v>9.9999999999997868E-3</v>
      </c>
      <c r="H3">
        <v>20.62</v>
      </c>
      <c r="I3">
        <v>20.68</v>
      </c>
      <c r="J3">
        <v>20.65</v>
      </c>
      <c r="K3">
        <v>20.68</v>
      </c>
      <c r="L3" s="3">
        <f>AVERAGE(H3:K3)</f>
        <v>20.657499999999999</v>
      </c>
      <c r="M3" s="3">
        <f>_xlfn.STDEV.P(H3:K3)</f>
        <v>2.4874685927665102E-2</v>
      </c>
      <c r="N3">
        <v>20.74</v>
      </c>
      <c r="O3">
        <v>20.68</v>
      </c>
      <c r="P3">
        <v>20.72</v>
      </c>
      <c r="Q3">
        <v>20.7</v>
      </c>
      <c r="R3" s="3">
        <f>AVERAGE(N3:Q3)</f>
        <v>20.71</v>
      </c>
      <c r="S3" s="3">
        <f>_xlfn.STDEV.P(N3:Q3)</f>
        <v>2.2360679774997418E-2</v>
      </c>
      <c r="T3">
        <v>20.7</v>
      </c>
      <c r="U3">
        <v>20.7</v>
      </c>
      <c r="V3">
        <v>20.68</v>
      </c>
      <c r="W3">
        <v>20.72</v>
      </c>
      <c r="X3" s="3">
        <f>AVERAGE(T3:W3)</f>
        <v>20.7</v>
      </c>
      <c r="Y3" s="3">
        <f>_xlfn.STDEV.P(T3:W3)</f>
        <v>1.4142135623730649E-2</v>
      </c>
      <c r="Z3">
        <v>20.8</v>
      </c>
      <c r="AA3">
        <v>20.82</v>
      </c>
      <c r="AB3">
        <v>20.8</v>
      </c>
      <c r="AC3">
        <v>20.8</v>
      </c>
      <c r="AD3" s="3">
        <f>AVERAGE(Z3:AC3)</f>
        <v>20.805</v>
      </c>
      <c r="AE3" s="3">
        <f>_xlfn.STDEV.P(Z3:AC3)</f>
        <v>8.6602540378442009E-3</v>
      </c>
      <c r="AF3">
        <v>12</v>
      </c>
      <c r="AG3" s="13"/>
      <c r="AH3" s="13"/>
      <c r="AI3" s="13"/>
      <c r="AJ3" s="13"/>
      <c r="AK3" s="13"/>
      <c r="AL3" s="13"/>
    </row>
    <row r="4" spans="1:38" x14ac:dyDescent="0.3">
      <c r="A4">
        <v>2025</v>
      </c>
      <c r="AG4" s="13"/>
      <c r="AH4" s="13"/>
      <c r="AI4" s="13"/>
      <c r="AJ4" s="13"/>
      <c r="AK4" s="13"/>
      <c r="AL4" s="13"/>
    </row>
    <row r="5" spans="1:38" x14ac:dyDescent="0.3">
      <c r="A5">
        <v>2026</v>
      </c>
      <c r="AG5" s="13"/>
      <c r="AH5" s="13"/>
      <c r="AI5" s="13"/>
      <c r="AJ5" s="13"/>
      <c r="AK5" s="13"/>
      <c r="AL5" s="13"/>
    </row>
    <row r="6" spans="1:38" x14ac:dyDescent="0.3">
      <c r="A6">
        <v>2027</v>
      </c>
      <c r="AG6" s="13"/>
      <c r="AH6" s="13"/>
      <c r="AI6" s="13"/>
      <c r="AJ6" s="13"/>
      <c r="AK6" s="13"/>
      <c r="AL6" s="13"/>
    </row>
    <row r="7" spans="1:38" x14ac:dyDescent="0.3">
      <c r="A7">
        <v>2028</v>
      </c>
      <c r="AG7" s="13"/>
      <c r="AH7" s="13"/>
      <c r="AI7" s="13"/>
      <c r="AJ7" s="13"/>
      <c r="AK7" s="13"/>
      <c r="AL7" s="13"/>
    </row>
    <row r="8" spans="1:38" x14ac:dyDescent="0.3">
      <c r="A8">
        <v>2029</v>
      </c>
      <c r="AG8" s="13"/>
      <c r="AH8" s="13"/>
      <c r="AI8" s="13"/>
      <c r="AJ8" s="13"/>
      <c r="AK8" s="13"/>
      <c r="AL8" s="13"/>
    </row>
    <row r="9" spans="1:38" x14ac:dyDescent="0.3">
      <c r="A9">
        <v>2030</v>
      </c>
    </row>
  </sheetData>
  <mergeCells count="6">
    <mergeCell ref="AG1:AL8"/>
    <mergeCell ref="B1:D1"/>
    <mergeCell ref="H1:J1"/>
    <mergeCell ref="N1:P1"/>
    <mergeCell ref="T1:V1"/>
    <mergeCell ref="Z1:AB1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opLeftCell="G1" zoomScale="116" workbookViewId="0">
      <selection activeCell="AG1" sqref="AG1:AL8"/>
    </sheetView>
  </sheetViews>
  <sheetFormatPr defaultRowHeight="14.4" x14ac:dyDescent="0.3"/>
  <sheetData>
    <row r="1" spans="1:38" x14ac:dyDescent="0.3">
      <c r="A1" s="1" t="s">
        <v>8</v>
      </c>
      <c r="B1" s="15" t="s">
        <v>0</v>
      </c>
      <c r="C1" s="15"/>
      <c r="D1" s="15"/>
      <c r="E1" s="10"/>
      <c r="F1" s="1" t="s">
        <v>4</v>
      </c>
      <c r="G1" s="1" t="s">
        <v>5</v>
      </c>
      <c r="H1" s="15" t="s">
        <v>1</v>
      </c>
      <c r="I1" s="15"/>
      <c r="J1" s="15"/>
      <c r="K1" s="10"/>
      <c r="L1" s="1" t="s">
        <v>4</v>
      </c>
      <c r="M1" s="1" t="s">
        <v>5</v>
      </c>
      <c r="N1" s="15" t="s">
        <v>2</v>
      </c>
      <c r="O1" s="15"/>
      <c r="P1" s="15"/>
      <c r="Q1" s="10"/>
      <c r="R1" s="1" t="s">
        <v>4</v>
      </c>
      <c r="S1" s="1" t="s">
        <v>5</v>
      </c>
      <c r="T1" s="15" t="s">
        <v>12</v>
      </c>
      <c r="U1" s="15"/>
      <c r="V1" s="15"/>
      <c r="W1" s="10"/>
      <c r="X1" s="1" t="s">
        <v>4</v>
      </c>
      <c r="Y1" s="1" t="s">
        <v>5</v>
      </c>
      <c r="Z1" s="15" t="s">
        <v>3</v>
      </c>
      <c r="AA1" s="15"/>
      <c r="AB1" s="15"/>
      <c r="AC1" s="10"/>
      <c r="AD1" s="1" t="s">
        <v>4</v>
      </c>
      <c r="AE1" s="1" t="s">
        <v>5</v>
      </c>
      <c r="AF1" s="1" t="s">
        <v>14</v>
      </c>
      <c r="AG1" s="13" t="s">
        <v>24</v>
      </c>
      <c r="AH1" s="13"/>
      <c r="AI1" s="13"/>
      <c r="AJ1" s="13"/>
      <c r="AK1" s="13"/>
      <c r="AL1" s="13"/>
    </row>
    <row r="2" spans="1:38" x14ac:dyDescent="0.3">
      <c r="A2">
        <v>2023</v>
      </c>
      <c r="F2" s="3"/>
      <c r="G2" s="3"/>
      <c r="L2" s="3"/>
      <c r="M2" s="3"/>
      <c r="R2" s="3"/>
      <c r="S2" s="3"/>
      <c r="X2" s="3"/>
      <c r="Y2" s="3"/>
      <c r="AD2" s="3"/>
      <c r="AE2" s="3"/>
      <c r="AF2" s="3"/>
      <c r="AG2" s="13"/>
      <c r="AH2" s="13"/>
      <c r="AI2" s="13"/>
      <c r="AJ2" s="13"/>
      <c r="AK2" s="13"/>
      <c r="AL2" s="13"/>
    </row>
    <row r="3" spans="1:38" x14ac:dyDescent="0.3">
      <c r="A3" t="s">
        <v>23</v>
      </c>
      <c r="B3">
        <v>21.7</v>
      </c>
      <c r="C3">
        <v>21.68</v>
      </c>
      <c r="D3">
        <v>21.72</v>
      </c>
      <c r="E3">
        <v>21.68</v>
      </c>
      <c r="F3" s="3">
        <f>AVERAGE(B3:E3)</f>
        <v>21.695</v>
      </c>
      <c r="G3" s="3">
        <f>_xlfn.STDEV.P(B3,E3)</f>
        <v>9.9999999999997868E-3</v>
      </c>
      <c r="H3">
        <v>21.62</v>
      </c>
      <c r="I3">
        <v>21.68</v>
      </c>
      <c r="J3">
        <v>21.65</v>
      </c>
      <c r="K3">
        <v>21.68</v>
      </c>
      <c r="L3" s="3">
        <f>AVERAGE(H3:K3)</f>
        <v>21.657499999999999</v>
      </c>
      <c r="M3" s="3">
        <f>_xlfn.STDEV.P(H3:K3)</f>
        <v>2.4874685927665102E-2</v>
      </c>
      <c r="N3">
        <v>21.74</v>
      </c>
      <c r="O3">
        <v>21.68</v>
      </c>
      <c r="P3">
        <v>21.72</v>
      </c>
      <c r="Q3">
        <v>21.7</v>
      </c>
      <c r="R3" s="3">
        <f>AVERAGE(N3:Q3)</f>
        <v>21.71</v>
      </c>
      <c r="S3" s="3">
        <f>_xlfn.STDEV.P(N3:Q3)</f>
        <v>2.2360679774997418E-2</v>
      </c>
      <c r="T3">
        <v>21.7</v>
      </c>
      <c r="U3">
        <v>21.7</v>
      </c>
      <c r="V3">
        <v>21.68</v>
      </c>
      <c r="W3">
        <v>21.72</v>
      </c>
      <c r="X3" s="3">
        <f>AVERAGE(T3:W3)</f>
        <v>21.7</v>
      </c>
      <c r="Y3" s="3">
        <f>_xlfn.STDEV.P(T3:W3)</f>
        <v>1.4142135623730649E-2</v>
      </c>
      <c r="Z3">
        <v>21.8</v>
      </c>
      <c r="AA3">
        <v>21.82</v>
      </c>
      <c r="AB3">
        <v>21.8</v>
      </c>
      <c r="AC3">
        <v>21.8</v>
      </c>
      <c r="AD3" s="3">
        <f>AVERAGE(Z3:AC3)</f>
        <v>21.805</v>
      </c>
      <c r="AE3" s="3">
        <f>_xlfn.STDEV.P(Z3:AC3)</f>
        <v>8.6602540378442009E-3</v>
      </c>
      <c r="AF3">
        <v>15</v>
      </c>
      <c r="AG3" s="13"/>
      <c r="AH3" s="13"/>
      <c r="AI3" s="13"/>
      <c r="AJ3" s="13"/>
      <c r="AK3" s="13"/>
      <c r="AL3" s="13"/>
    </row>
    <row r="4" spans="1:38" x14ac:dyDescent="0.3">
      <c r="A4">
        <v>2025</v>
      </c>
      <c r="AG4" s="13"/>
      <c r="AH4" s="13"/>
      <c r="AI4" s="13"/>
      <c r="AJ4" s="13"/>
      <c r="AK4" s="13"/>
      <c r="AL4" s="13"/>
    </row>
    <row r="5" spans="1:38" x14ac:dyDescent="0.3">
      <c r="A5">
        <v>2026</v>
      </c>
      <c r="AG5" s="13"/>
      <c r="AH5" s="13"/>
      <c r="AI5" s="13"/>
      <c r="AJ5" s="13"/>
      <c r="AK5" s="13"/>
      <c r="AL5" s="13"/>
    </row>
    <row r="6" spans="1:38" x14ac:dyDescent="0.3">
      <c r="A6">
        <v>2027</v>
      </c>
      <c r="AG6" s="13"/>
      <c r="AH6" s="13"/>
      <c r="AI6" s="13"/>
      <c r="AJ6" s="13"/>
      <c r="AK6" s="13"/>
      <c r="AL6" s="13"/>
    </row>
    <row r="7" spans="1:38" x14ac:dyDescent="0.3">
      <c r="A7">
        <v>2028</v>
      </c>
      <c r="AG7" s="13"/>
      <c r="AH7" s="13"/>
      <c r="AI7" s="13"/>
      <c r="AJ7" s="13"/>
      <c r="AK7" s="13"/>
      <c r="AL7" s="13"/>
    </row>
    <row r="8" spans="1:38" x14ac:dyDescent="0.3">
      <c r="A8">
        <v>2029</v>
      </c>
      <c r="AG8" s="13"/>
      <c r="AH8" s="13"/>
      <c r="AI8" s="13"/>
      <c r="AJ8" s="13"/>
      <c r="AK8" s="13"/>
      <c r="AL8" s="13"/>
    </row>
    <row r="9" spans="1:38" x14ac:dyDescent="0.3">
      <c r="A9">
        <v>2030</v>
      </c>
    </row>
  </sheetData>
  <mergeCells count="6">
    <mergeCell ref="AG1:AL8"/>
    <mergeCell ref="B1:D1"/>
    <mergeCell ref="H1:J1"/>
    <mergeCell ref="N1:P1"/>
    <mergeCell ref="T1:V1"/>
    <mergeCell ref="Z1:AB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Informações</vt:lpstr>
      <vt:lpstr>P1</vt:lpstr>
      <vt:lpstr>P2</vt:lpstr>
      <vt:lpstr>P3</vt:lpstr>
      <vt:lpstr>P4</vt:lpstr>
      <vt:lpstr>P5</vt:lpstr>
      <vt:lpstr>P6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2023-03-04T22:46:12Z</dcterms:created>
  <dcterms:modified xsi:type="dcterms:W3CDTF">2024-07-22T13:11:26Z</dcterms:modified>
</cp:coreProperties>
</file>